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05" windowWidth="11355" windowHeight="8190" activeTab="2"/>
  </bookViews>
  <sheets>
    <sheet name="Answers" sheetId="1" r:id="rId1"/>
    <sheet name="AnswersRandomised" sheetId="2" r:id="rId2"/>
    <sheet name="Questions" sheetId="3" r:id="rId3"/>
    <sheet name="Check Answers" sheetId="4" r:id="rId4"/>
    <sheet name="Data" sheetId="5" r:id="rId5"/>
  </sheets>
  <definedNames/>
  <calcPr fullCalcOnLoad="1"/>
</workbook>
</file>

<file path=xl/comments5.xml><?xml version="1.0" encoding="utf-8"?>
<comments xmlns="http://schemas.openxmlformats.org/spreadsheetml/2006/main">
  <authors>
    <author>Administrator</author>
  </authors>
  <commentList>
    <comment ref="G29" authorId="0">
      <text>
        <r>
          <rPr>
            <b/>
            <sz val="8"/>
            <rFont val="Tahoma"/>
            <family val="2"/>
          </rPr>
          <t>0 = at least 1 wrong
1 = all 3 correct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<sst xmlns="http://schemas.openxmlformats.org/spreadsheetml/2006/main" count="132" uniqueCount="44">
  <si>
    <t>Slow Twitch (1)</t>
  </si>
  <si>
    <t>Fast twitch (2A)</t>
  </si>
  <si>
    <t>Fast twitch (2B)</t>
  </si>
  <si>
    <t>Typical sports</t>
  </si>
  <si>
    <t>Marathon runner, long distance cycling, triathlon</t>
  </si>
  <si>
    <t>Games players</t>
  </si>
  <si>
    <t xml:space="preserve">Sprinter, jumps and throws </t>
  </si>
  <si>
    <t>Colour</t>
  </si>
  <si>
    <t>Red (due to higher concentration of haemoglobin)</t>
  </si>
  <si>
    <t xml:space="preserve">Between the two </t>
  </si>
  <si>
    <t>White</t>
  </si>
  <si>
    <t>Speed of contraction</t>
  </si>
  <si>
    <t>Slow</t>
  </si>
  <si>
    <t>Fast</t>
  </si>
  <si>
    <t>Very fast</t>
  </si>
  <si>
    <t>Fatigue rate</t>
  </si>
  <si>
    <t>Low</t>
  </si>
  <si>
    <t>Medium</t>
  </si>
  <si>
    <t>High</t>
  </si>
  <si>
    <t>Force of contraction</t>
  </si>
  <si>
    <t xml:space="preserve">Medium </t>
  </si>
  <si>
    <t>Aerobic capacity</t>
  </si>
  <si>
    <t>Anaerobic capacity/ strength</t>
  </si>
  <si>
    <t>Capillary density</t>
  </si>
  <si>
    <t>Marathon, long distance cycling, triathlon</t>
  </si>
  <si>
    <t>Student Responses</t>
  </si>
  <si>
    <t>Correct Answers</t>
  </si>
  <si>
    <t>Comparison Table</t>
  </si>
  <si>
    <t>Number Correct</t>
  </si>
  <si>
    <t>Percentage Correct</t>
  </si>
  <si>
    <t>Check row correct</t>
  </si>
  <si>
    <t>Characteristics of different muscle fibre types</t>
  </si>
  <si>
    <t>Use the drop down boxes to complete the table below, then use the link below to check your answers</t>
  </si>
  <si>
    <t>The rows highlighted (yellow) on the left are correct, the rows that are not highlighted have at least one item that is incorrect</t>
  </si>
  <si>
    <t>Row Correct</t>
  </si>
  <si>
    <t>Sum</t>
  </si>
  <si>
    <t>Check Answers</t>
  </si>
  <si>
    <t>Return to Questions</t>
  </si>
  <si>
    <t>Slow twitch (1)</t>
  </si>
  <si>
    <t>Pinkish</t>
  </si>
  <si>
    <t>Body in Action</t>
  </si>
  <si>
    <t>Unit 1</t>
  </si>
  <si>
    <t>Name:</t>
  </si>
  <si>
    <t>Module 5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</si>
</sst>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color indexed="9"/>
      <name val="Calibri"/>
      <family val="2"/>
    </font>
    <font>
      <b/>
      <u val="single"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3" fillId="0" borderId="0" xfId="53" applyFont="1" applyBorder="1" applyAlignment="1" applyProtection="1">
      <alignment horizontal="center"/>
      <protection/>
    </xf>
    <xf numFmtId="0" fontId="11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10" fillId="0" borderId="0" xfId="0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"/>
  <sheetViews>
    <sheetView zoomScalePageLayoutView="0" workbookViewId="0" topLeftCell="A1">
      <selection activeCell="C3" sqref="C3:E10"/>
    </sheetView>
  </sheetViews>
  <sheetFormatPr defaultColWidth="9.140625" defaultRowHeight="12.75"/>
  <cols>
    <col min="2" max="5" width="20.7109375" style="0" customWidth="1"/>
  </cols>
  <sheetData>
    <row r="2" spans="2:5" ht="15.75">
      <c r="B2" s="1"/>
      <c r="C2" s="2" t="s">
        <v>0</v>
      </c>
      <c r="D2" s="2" t="s">
        <v>1</v>
      </c>
      <c r="E2" s="2" t="s">
        <v>2</v>
      </c>
    </row>
    <row r="3" spans="2:5" ht="45">
      <c r="B3" s="3" t="s">
        <v>3</v>
      </c>
      <c r="C3" s="4" t="s">
        <v>4</v>
      </c>
      <c r="D3" s="4" t="s">
        <v>5</v>
      </c>
      <c r="E3" s="4" t="s">
        <v>6</v>
      </c>
    </row>
    <row r="4" spans="2:5" ht="45">
      <c r="B4" s="3" t="s">
        <v>7</v>
      </c>
      <c r="C4" s="4" t="s">
        <v>8</v>
      </c>
      <c r="D4" s="4" t="s">
        <v>9</v>
      </c>
      <c r="E4" s="4" t="s">
        <v>10</v>
      </c>
    </row>
    <row r="5" spans="2:5" ht="30">
      <c r="B5" s="5" t="s">
        <v>11</v>
      </c>
      <c r="C5" s="4" t="s">
        <v>12</v>
      </c>
      <c r="D5" s="4" t="s">
        <v>13</v>
      </c>
      <c r="E5" s="4" t="s">
        <v>14</v>
      </c>
    </row>
    <row r="6" spans="2:5" ht="15">
      <c r="B6" s="3" t="s">
        <v>15</v>
      </c>
      <c r="C6" s="4" t="s">
        <v>16</v>
      </c>
      <c r="D6" s="4" t="s">
        <v>17</v>
      </c>
      <c r="E6" s="4" t="s">
        <v>18</v>
      </c>
    </row>
    <row r="7" spans="2:5" ht="30">
      <c r="B7" s="3" t="s">
        <v>19</v>
      </c>
      <c r="C7" s="4" t="s">
        <v>16</v>
      </c>
      <c r="D7" s="4" t="s">
        <v>20</v>
      </c>
      <c r="E7" s="4" t="s">
        <v>18</v>
      </c>
    </row>
    <row r="8" spans="2:5" ht="15">
      <c r="B8" s="3" t="s">
        <v>21</v>
      </c>
      <c r="C8" s="4" t="s">
        <v>18</v>
      </c>
      <c r="D8" s="4" t="s">
        <v>17</v>
      </c>
      <c r="E8" s="4" t="s">
        <v>16</v>
      </c>
    </row>
    <row r="9" spans="2:5" ht="30">
      <c r="B9" s="3" t="s">
        <v>22</v>
      </c>
      <c r="C9" s="4" t="s">
        <v>16</v>
      </c>
      <c r="D9" s="4" t="s">
        <v>17</v>
      </c>
      <c r="E9" s="4" t="s">
        <v>18</v>
      </c>
    </row>
    <row r="10" spans="2:5" ht="15">
      <c r="B10" s="3" t="s">
        <v>23</v>
      </c>
      <c r="C10" s="4" t="s">
        <v>18</v>
      </c>
      <c r="D10" s="4" t="s">
        <v>18</v>
      </c>
      <c r="E10" s="4" t="s">
        <v>16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RowColHeaders="0" tabSelected="1" zoomScalePageLayoutView="0" workbookViewId="0" topLeftCell="A1">
      <selection activeCell="F12" sqref="F12"/>
    </sheetView>
  </sheetViews>
  <sheetFormatPr defaultColWidth="9.140625" defaultRowHeight="12.75"/>
  <cols>
    <col min="1" max="1" width="2.140625" style="0" customWidth="1"/>
    <col min="2" max="2" width="3.8515625" style="0" customWidth="1"/>
    <col min="3" max="3" width="30.421875" style="0" customWidth="1"/>
    <col min="4" max="6" width="31.57421875" style="0" customWidth="1"/>
  </cols>
  <sheetData>
    <row r="1" spans="2:3" ht="15.75">
      <c r="B1" s="18" t="s">
        <v>40</v>
      </c>
      <c r="C1" s="18"/>
    </row>
    <row r="2" spans="2:3" ht="15.75">
      <c r="B2" s="18" t="s">
        <v>41</v>
      </c>
      <c r="C2" s="18"/>
    </row>
    <row r="3" spans="2:3" ht="15.75">
      <c r="B3" s="18" t="s">
        <v>43</v>
      </c>
      <c r="C3" s="18"/>
    </row>
    <row r="4" spans="2:3" ht="15.75">
      <c r="B4" s="18" t="s">
        <v>42</v>
      </c>
      <c r="C4" s="18"/>
    </row>
    <row r="5" spans="1:7" ht="36">
      <c r="A5" s="17"/>
      <c r="B5" s="17"/>
      <c r="C5" s="36" t="s">
        <v>31</v>
      </c>
      <c r="D5" s="36"/>
      <c r="E5" s="36"/>
      <c r="F5" s="36"/>
      <c r="G5" s="17"/>
    </row>
    <row r="6" spans="1:7" ht="12.75">
      <c r="A6" s="17"/>
      <c r="B6" s="17"/>
      <c r="C6" s="17"/>
      <c r="D6" s="17"/>
      <c r="E6" s="17"/>
      <c r="F6" s="17"/>
      <c r="G6" s="17"/>
    </row>
    <row r="7" spans="1:7" ht="15.75">
      <c r="A7" s="17"/>
      <c r="B7" s="17"/>
      <c r="C7" s="18"/>
      <c r="D7" s="37"/>
      <c r="E7" s="19"/>
      <c r="F7" s="17"/>
      <c r="G7" s="17"/>
    </row>
    <row r="8" spans="1:7" ht="12.75">
      <c r="A8" s="17"/>
      <c r="B8" s="17"/>
      <c r="C8" s="17"/>
      <c r="D8" s="26"/>
      <c r="E8" s="17"/>
      <c r="F8" s="17"/>
      <c r="G8" s="17"/>
    </row>
    <row r="9" spans="1:7" ht="12.75">
      <c r="A9" s="17"/>
      <c r="B9" s="17"/>
      <c r="C9" s="33" t="s">
        <v>32</v>
      </c>
      <c r="D9" s="33"/>
      <c r="E9" s="33"/>
      <c r="F9" s="33"/>
      <c r="G9" s="17"/>
    </row>
    <row r="10" spans="1:7" ht="12.75">
      <c r="A10" s="17"/>
      <c r="B10" s="17"/>
      <c r="C10" s="33"/>
      <c r="D10" s="33"/>
      <c r="E10" s="33"/>
      <c r="F10" s="33"/>
      <c r="G10" s="17"/>
    </row>
    <row r="11" spans="1:7" ht="12.75">
      <c r="A11" s="17"/>
      <c r="B11" s="17"/>
      <c r="C11" s="17"/>
      <c r="D11" s="17"/>
      <c r="E11" s="17"/>
      <c r="F11" s="17"/>
      <c r="G11" s="17"/>
    </row>
    <row r="12" spans="1:7" ht="15.75">
      <c r="A12" s="17"/>
      <c r="B12" s="20"/>
      <c r="C12" s="21"/>
      <c r="D12" s="22" t="s">
        <v>38</v>
      </c>
      <c r="E12" s="22" t="s">
        <v>1</v>
      </c>
      <c r="F12" s="22" t="s">
        <v>2</v>
      </c>
      <c r="G12" s="17"/>
    </row>
    <row r="13" spans="1:7" ht="25.5" customHeight="1">
      <c r="A13" s="17"/>
      <c r="B13" s="23">
        <v>1</v>
      </c>
      <c r="C13" s="24" t="s">
        <v>3</v>
      </c>
      <c r="D13" s="25"/>
      <c r="E13" s="25"/>
      <c r="F13" s="25"/>
      <c r="G13" s="17"/>
    </row>
    <row r="14" spans="1:7" ht="25.5" customHeight="1">
      <c r="A14" s="17"/>
      <c r="B14" s="23">
        <v>2</v>
      </c>
      <c r="C14" s="24" t="s">
        <v>7</v>
      </c>
      <c r="D14" s="25"/>
      <c r="E14" s="25"/>
      <c r="F14" s="25"/>
      <c r="G14" s="17"/>
    </row>
    <row r="15" spans="1:7" ht="25.5" customHeight="1">
      <c r="A15" s="17"/>
      <c r="B15" s="23">
        <v>3</v>
      </c>
      <c r="C15" s="24" t="s">
        <v>11</v>
      </c>
      <c r="D15" s="25"/>
      <c r="E15" s="25"/>
      <c r="F15" s="25"/>
      <c r="G15" s="17"/>
    </row>
    <row r="16" spans="1:7" ht="25.5" customHeight="1">
      <c r="A16" s="17"/>
      <c r="B16" s="23">
        <v>4</v>
      </c>
      <c r="C16" s="24" t="s">
        <v>15</v>
      </c>
      <c r="D16" s="25"/>
      <c r="E16" s="25"/>
      <c r="F16" s="25"/>
      <c r="G16" s="17"/>
    </row>
    <row r="17" spans="1:7" ht="25.5" customHeight="1">
      <c r="A17" s="17"/>
      <c r="B17" s="23">
        <v>5</v>
      </c>
      <c r="C17" s="24" t="s">
        <v>19</v>
      </c>
      <c r="D17" s="25"/>
      <c r="E17" s="25"/>
      <c r="F17" s="25"/>
      <c r="G17" s="17"/>
    </row>
    <row r="18" spans="1:7" ht="25.5" customHeight="1">
      <c r="A18" s="17"/>
      <c r="B18" s="23">
        <v>6</v>
      </c>
      <c r="C18" s="24" t="s">
        <v>21</v>
      </c>
      <c r="D18" s="25"/>
      <c r="E18" s="25"/>
      <c r="F18" s="25"/>
      <c r="G18" s="17"/>
    </row>
    <row r="19" spans="1:7" ht="25.5" customHeight="1">
      <c r="A19" s="17"/>
      <c r="B19" s="23">
        <v>7</v>
      </c>
      <c r="C19" s="24" t="s">
        <v>22</v>
      </c>
      <c r="D19" s="25"/>
      <c r="E19" s="25"/>
      <c r="F19" s="25"/>
      <c r="G19" s="17"/>
    </row>
    <row r="20" spans="1:7" ht="25.5" customHeight="1">
      <c r="A20" s="17"/>
      <c r="B20" s="23">
        <v>8</v>
      </c>
      <c r="C20" s="24" t="s">
        <v>23</v>
      </c>
      <c r="D20" s="25"/>
      <c r="E20" s="25"/>
      <c r="F20" s="25"/>
      <c r="G20" s="17"/>
    </row>
    <row r="21" spans="1:7" ht="12.75">
      <c r="A21" s="17"/>
      <c r="B21" s="17"/>
      <c r="C21" s="17"/>
      <c r="D21" s="26"/>
      <c r="E21" s="26"/>
      <c r="F21" s="26"/>
      <c r="G21" s="17"/>
    </row>
    <row r="22" spans="1:7" ht="18.75">
      <c r="A22" s="17"/>
      <c r="B22" s="17"/>
      <c r="C22" s="17"/>
      <c r="D22" s="34" t="s">
        <v>36</v>
      </c>
      <c r="E22" s="34"/>
      <c r="F22" s="26"/>
      <c r="G22" s="17"/>
    </row>
    <row r="23" spans="1:7" ht="12.75">
      <c r="A23" s="17"/>
      <c r="B23" s="17"/>
      <c r="C23" s="17"/>
      <c r="D23" s="17"/>
      <c r="E23" s="26"/>
      <c r="F23" s="17"/>
      <c r="G23" s="17"/>
    </row>
    <row r="24" spans="1:7" ht="12.75">
      <c r="A24" s="17"/>
      <c r="B24" s="17"/>
      <c r="C24" s="17"/>
      <c r="D24" s="17"/>
      <c r="E24" s="17"/>
      <c r="F24" s="17"/>
      <c r="G24" s="17"/>
    </row>
  </sheetData>
  <sheetProtection/>
  <mergeCells count="3">
    <mergeCell ref="C5:F5"/>
    <mergeCell ref="C9:F10"/>
    <mergeCell ref="D22:E22"/>
  </mergeCells>
  <hyperlinks>
    <hyperlink ref="D22:E22" location="'Check Answers'!A1" display="Check Answers"/>
  </hyperlinks>
  <printOptions/>
  <pageMargins left="0.75" right="0.75" top="1" bottom="1" header="0.5" footer="0.5"/>
  <pageSetup horizontalDpi="300" verticalDpi="300"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RowColHeaders="0" zoomScalePageLayoutView="0" workbookViewId="0" topLeftCell="A1">
      <selection activeCell="D23" sqref="D23:E23"/>
    </sheetView>
  </sheetViews>
  <sheetFormatPr defaultColWidth="9.140625" defaultRowHeight="12.75"/>
  <cols>
    <col min="1" max="1" width="2.140625" style="0" customWidth="1"/>
    <col min="2" max="2" width="3.8515625" style="0" customWidth="1"/>
    <col min="3" max="3" width="30.7109375" style="0" customWidth="1"/>
    <col min="4" max="6" width="28.140625" style="0" customWidth="1"/>
    <col min="7" max="7" width="0" style="0" hidden="1" customWidth="1"/>
    <col min="8" max="8" width="9.140625" style="12" customWidth="1"/>
  </cols>
  <sheetData>
    <row r="1" spans="2:3" ht="15.75">
      <c r="B1" s="18"/>
      <c r="C1" s="18"/>
    </row>
    <row r="2" spans="2:3" ht="15.75">
      <c r="B2" s="18"/>
      <c r="C2" s="18"/>
    </row>
    <row r="3" spans="2:3" ht="15.75">
      <c r="B3" s="18"/>
      <c r="C3" s="18"/>
    </row>
    <row r="4" spans="2:3" ht="15.75">
      <c r="B4" s="18"/>
      <c r="C4" s="18"/>
    </row>
    <row r="5" spans="1:10" ht="15.75">
      <c r="A5" s="17"/>
      <c r="B5" s="18"/>
      <c r="C5" s="18"/>
      <c r="D5" s="17"/>
      <c r="E5" s="17"/>
      <c r="F5" s="17"/>
      <c r="G5" s="17"/>
      <c r="H5" s="27"/>
      <c r="I5" s="17"/>
      <c r="J5" s="17"/>
    </row>
    <row r="6" spans="1:10" ht="36">
      <c r="A6" s="17"/>
      <c r="B6" s="17"/>
      <c r="C6" s="36" t="s">
        <v>31</v>
      </c>
      <c r="D6" s="36"/>
      <c r="E6" s="36"/>
      <c r="F6" s="36"/>
      <c r="G6" s="17"/>
      <c r="H6" s="27"/>
      <c r="I6" s="17"/>
      <c r="J6" s="17"/>
    </row>
    <row r="7" spans="1:10" ht="12.75">
      <c r="A7" s="17"/>
      <c r="B7" s="17"/>
      <c r="C7" s="17"/>
      <c r="D7" s="17"/>
      <c r="E7" s="17"/>
      <c r="F7" s="17"/>
      <c r="G7" s="17"/>
      <c r="H7" s="27"/>
      <c r="I7" s="17"/>
      <c r="J7" s="17"/>
    </row>
    <row r="8" spans="1:10" ht="15.75">
      <c r="A8" s="17"/>
      <c r="B8" s="17"/>
      <c r="C8" s="18"/>
      <c r="D8" s="19"/>
      <c r="E8" s="19"/>
      <c r="F8" s="17"/>
      <c r="G8" s="17"/>
      <c r="H8" s="27"/>
      <c r="I8" s="17"/>
      <c r="J8" s="17"/>
    </row>
    <row r="9" spans="1:10" ht="12.75">
      <c r="A9" s="17"/>
      <c r="B9" s="17"/>
      <c r="C9" s="17"/>
      <c r="D9" s="17"/>
      <c r="E9" s="17"/>
      <c r="F9" s="17"/>
      <c r="G9" s="17"/>
      <c r="H9" s="27"/>
      <c r="I9" s="17"/>
      <c r="J9" s="17"/>
    </row>
    <row r="10" spans="1:10" ht="15.75">
      <c r="A10" s="17"/>
      <c r="B10" s="17"/>
      <c r="C10" s="33" t="s">
        <v>33</v>
      </c>
      <c r="D10" s="33"/>
      <c r="E10" s="33"/>
      <c r="F10" s="33"/>
      <c r="G10" s="33"/>
      <c r="H10" s="33"/>
      <c r="I10" s="17"/>
      <c r="J10" s="17"/>
    </row>
    <row r="11" spans="1:10" ht="15.75">
      <c r="A11" s="17"/>
      <c r="B11" s="17"/>
      <c r="C11" s="35" t="str">
        <f>"You have got "&amp;Data!G38&amp;" out of 8 rows correct"</f>
        <v>You have got 0 out of 8 rows correct</v>
      </c>
      <c r="D11" s="35"/>
      <c r="E11" s="35"/>
      <c r="F11" s="35"/>
      <c r="G11" s="18"/>
      <c r="H11" s="28"/>
      <c r="I11" s="17"/>
      <c r="J11" s="17"/>
    </row>
    <row r="12" spans="1:10" ht="12.75">
      <c r="A12" s="17"/>
      <c r="B12" s="17"/>
      <c r="C12" s="17"/>
      <c r="D12" s="17"/>
      <c r="E12" s="17"/>
      <c r="F12" s="17"/>
      <c r="G12" s="17"/>
      <c r="H12" s="27"/>
      <c r="I12" s="17"/>
      <c r="J12" s="17"/>
    </row>
    <row r="13" spans="1:10" ht="31.5">
      <c r="A13" s="17"/>
      <c r="B13" s="20"/>
      <c r="C13" s="21"/>
      <c r="D13" s="22" t="s">
        <v>38</v>
      </c>
      <c r="E13" s="22" t="s">
        <v>1</v>
      </c>
      <c r="F13" s="22" t="s">
        <v>2</v>
      </c>
      <c r="G13" s="29"/>
      <c r="H13" s="30" t="s">
        <v>34</v>
      </c>
      <c r="I13" s="17"/>
      <c r="J13" s="17"/>
    </row>
    <row r="14" spans="1:10" ht="18" customHeight="1">
      <c r="A14" s="17"/>
      <c r="B14" s="23">
        <v>1</v>
      </c>
      <c r="C14" s="24" t="s">
        <v>3</v>
      </c>
      <c r="D14" s="31">
        <f>IF(Questions!D13&lt;&gt;"",VLOOKUP(Questions!D13,Data!$A$2:$I$4,2),"")</f>
      </c>
      <c r="E14" s="31">
        <f>IF(Questions!E13&lt;&gt;"",VLOOKUP(Questions!E13,Data!$A$2:$I$4,2),"")</f>
      </c>
      <c r="F14" s="31">
        <f>IF(Questions!F13&lt;&gt;"",VLOOKUP(Questions!F13,Data!$A$2:$I$4,2),"")</f>
      </c>
      <c r="G14" s="29">
        <f>IF(Data!G30=1,'Check Answers'!C14,"")</f>
      </c>
      <c r="H14" s="32">
        <f>IF(Data!G30=1,"Correct","")</f>
      </c>
      <c r="I14" s="17"/>
      <c r="J14" s="17"/>
    </row>
    <row r="15" spans="1:10" ht="18" customHeight="1">
      <c r="A15" s="17"/>
      <c r="B15" s="23">
        <v>2</v>
      </c>
      <c r="C15" s="24" t="s">
        <v>7</v>
      </c>
      <c r="D15" s="31">
        <f>IF(Questions!D14&lt;&gt;"",VLOOKUP(Questions!D14,Data!$A$2:$I$4,3),"")</f>
      </c>
      <c r="E15" s="31">
        <f>IF(Questions!E14&lt;&gt;"",VLOOKUP(Questions!E14,Data!$A$2:$I$4,3),"")</f>
      </c>
      <c r="F15" s="31">
        <f>IF(Questions!F14&lt;&gt;"",VLOOKUP(Questions!F14,Data!$A$2:$I$4,3),"")</f>
      </c>
      <c r="G15" s="29">
        <f>IF(Data!G31=1,'Check Answers'!C15,"")</f>
      </c>
      <c r="H15" s="32">
        <f>IF(Data!G31=1,"Correct","")</f>
      </c>
      <c r="I15" s="17"/>
      <c r="J15" s="17"/>
    </row>
    <row r="16" spans="1:10" ht="18" customHeight="1">
      <c r="A16" s="17"/>
      <c r="B16" s="23">
        <v>3</v>
      </c>
      <c r="C16" s="24" t="s">
        <v>11</v>
      </c>
      <c r="D16" s="31"/>
      <c r="E16" s="31">
        <f>IF(Questions!E15&lt;&gt;"",VLOOKUP(Questions!E15,Data!$A$2:$I$4,4),"")</f>
      </c>
      <c r="F16" s="31">
        <f>IF(Questions!F15&lt;&gt;"",VLOOKUP(Questions!F15,Data!$A$2:$I$4,4),"")</f>
      </c>
      <c r="G16" s="29">
        <f>IF(Data!G32=1,'Check Answers'!C16,"")</f>
      </c>
      <c r="H16" s="32">
        <f>IF(Data!G32=1,"Correct","")</f>
      </c>
      <c r="I16" s="17"/>
      <c r="J16" s="17"/>
    </row>
    <row r="17" spans="1:10" ht="18" customHeight="1">
      <c r="A17" s="17"/>
      <c r="B17" s="23">
        <v>4</v>
      </c>
      <c r="C17" s="24" t="s">
        <v>15</v>
      </c>
      <c r="D17" s="31">
        <f>IF(Questions!D16&lt;&gt;"",VLOOKUP(Questions!D16,Data!$A$2:$I$4,5),"")</f>
      </c>
      <c r="E17" s="31">
        <f>IF(Questions!E16&lt;&gt;"",VLOOKUP(Questions!E16,Data!$A$2:$I$4,5),"")</f>
      </c>
      <c r="F17" s="31">
        <f>IF(Questions!F16&lt;&gt;"",VLOOKUP(Questions!F16,Data!$A$2:$I$4,5),"")</f>
      </c>
      <c r="G17" s="29">
        <f>IF(Data!G33=1,'Check Answers'!C17,"")</f>
      </c>
      <c r="H17" s="32">
        <f>IF(Data!G33=1,"Correct","")</f>
      </c>
      <c r="I17" s="17"/>
      <c r="J17" s="17"/>
    </row>
    <row r="18" spans="1:10" ht="18" customHeight="1">
      <c r="A18" s="17"/>
      <c r="B18" s="23">
        <v>5</v>
      </c>
      <c r="C18" s="24" t="s">
        <v>19</v>
      </c>
      <c r="D18" s="31">
        <f>IF(Questions!D17&lt;&gt;"",VLOOKUP(Questions!D17,Data!$A$2:$I$4,6),"")</f>
      </c>
      <c r="E18" s="31">
        <f>IF(Questions!E17&lt;&gt;"",VLOOKUP(Questions!E17,Data!$A$2:$I$4,6),"")</f>
      </c>
      <c r="F18" s="31">
        <f>IF(Questions!F17&lt;&gt;"",VLOOKUP(Questions!F17,Data!$A$2:$I$4,6),"")</f>
      </c>
      <c r="G18" s="29">
        <f>IF(Data!G34=1,'Check Answers'!C18,"")</f>
      </c>
      <c r="H18" s="32">
        <f>IF(Data!G34=1,"Correct","")</f>
      </c>
      <c r="I18" s="17"/>
      <c r="J18" s="17"/>
    </row>
    <row r="19" spans="1:10" ht="18" customHeight="1">
      <c r="A19" s="17"/>
      <c r="B19" s="23">
        <v>6</v>
      </c>
      <c r="C19" s="24" t="s">
        <v>21</v>
      </c>
      <c r="D19" s="31">
        <f>IF(Questions!D18&lt;&gt;"",VLOOKUP(Questions!D18,Data!$A$2:$I$4,7),"")</f>
      </c>
      <c r="E19" s="31">
        <f>IF(Questions!E18&lt;&gt;"",VLOOKUP(Questions!E18,Data!$A$2:$I$4,7),"")</f>
      </c>
      <c r="F19" s="31">
        <f>IF(Questions!F18&lt;&gt;"",VLOOKUP(Questions!F18,Data!$A$2:$I$4,7),"")</f>
      </c>
      <c r="G19" s="29">
        <f>IF(Data!G35=1,'Check Answers'!C19,"")</f>
      </c>
      <c r="H19" s="32">
        <f>IF(Data!G35=1,"Correct","")</f>
      </c>
      <c r="I19" s="17"/>
      <c r="J19" s="17"/>
    </row>
    <row r="20" spans="1:10" ht="18" customHeight="1">
      <c r="A20" s="17"/>
      <c r="B20" s="23">
        <v>7</v>
      </c>
      <c r="C20" s="24" t="s">
        <v>22</v>
      </c>
      <c r="D20" s="31">
        <f>IF(Questions!D19&lt;&gt;"",VLOOKUP(Questions!D19,Data!$A$2:$I$4,8),"")</f>
      </c>
      <c r="E20" s="31">
        <f>IF(Questions!E19&lt;&gt;"",VLOOKUP(Questions!E19,Data!$A$2:$I$4,8),"")</f>
      </c>
      <c r="F20" s="31">
        <f>IF(Questions!F19&lt;&gt;"",VLOOKUP(Questions!F19,Data!$A$2:$I$4,8),"")</f>
      </c>
      <c r="G20" s="29">
        <f>IF(Data!G36=1,'Check Answers'!C20,"")</f>
      </c>
      <c r="H20" s="32">
        <f>IF(Data!G36=1,"Correct","")</f>
      </c>
      <c r="I20" s="17"/>
      <c r="J20" s="17"/>
    </row>
    <row r="21" spans="1:10" ht="18" customHeight="1">
      <c r="A21" s="17"/>
      <c r="B21" s="23">
        <v>8</v>
      </c>
      <c r="C21" s="24" t="s">
        <v>23</v>
      </c>
      <c r="D21" s="31">
        <f>IF(Questions!D20&lt;&gt;"",VLOOKUP(Questions!D20,Data!$A$2:$I$4,9),"")</f>
      </c>
      <c r="E21" s="31">
        <f>IF(Questions!E20&lt;&gt;"",VLOOKUP(Questions!E20,Data!$A$2:$I$4,9),"")</f>
      </c>
      <c r="F21" s="31">
        <f>IF(Questions!F20&lt;&gt;"",VLOOKUP(Questions!F20,Data!$A$2:$I$4,9),"")</f>
      </c>
      <c r="G21" s="29">
        <f>IF(Data!G37=1,'Check Answers'!C21,"")</f>
      </c>
      <c r="H21" s="32">
        <f>IF(Data!G37=1,"Correct","")</f>
      </c>
      <c r="I21" s="17"/>
      <c r="J21" s="17"/>
    </row>
    <row r="22" spans="1:10" ht="12.75">
      <c r="A22" s="17"/>
      <c r="B22" s="17"/>
      <c r="C22" s="17"/>
      <c r="D22" s="26"/>
      <c r="E22" s="26"/>
      <c r="F22" s="26"/>
      <c r="G22" s="17"/>
      <c r="H22" s="27"/>
      <c r="I22" s="17"/>
      <c r="J22" s="17"/>
    </row>
    <row r="23" spans="1:10" ht="18.75">
      <c r="A23" s="17"/>
      <c r="B23" s="17"/>
      <c r="C23" s="17"/>
      <c r="D23" s="34" t="s">
        <v>37</v>
      </c>
      <c r="E23" s="34"/>
      <c r="F23" s="26"/>
      <c r="G23" s="17"/>
      <c r="H23" s="27"/>
      <c r="I23" s="17"/>
      <c r="J23" s="17"/>
    </row>
    <row r="24" spans="1:10" ht="12.75">
      <c r="A24" s="17"/>
      <c r="B24" s="17"/>
      <c r="C24" s="17"/>
      <c r="D24" s="17"/>
      <c r="E24" s="17"/>
      <c r="F24" s="17"/>
      <c r="G24" s="17"/>
      <c r="H24" s="27"/>
      <c r="I24" s="17"/>
      <c r="J24" s="17"/>
    </row>
    <row r="25" spans="1:10" ht="12.75">
      <c r="A25" s="17"/>
      <c r="B25" s="17"/>
      <c r="C25" s="17"/>
      <c r="D25" s="17"/>
      <c r="E25" s="17"/>
      <c r="F25" s="17"/>
      <c r="G25" s="17"/>
      <c r="H25" s="27"/>
      <c r="I25" s="17"/>
      <c r="J25" s="17"/>
    </row>
  </sheetData>
  <sheetProtection/>
  <mergeCells count="4">
    <mergeCell ref="D23:E23"/>
    <mergeCell ref="C6:F6"/>
    <mergeCell ref="C10:H10"/>
    <mergeCell ref="C11:F11"/>
  </mergeCells>
  <conditionalFormatting sqref="C14:C21">
    <cfRule type="cellIs" priority="1" dxfId="0" operator="equal" stopIfTrue="1">
      <formula>$G14</formula>
    </cfRule>
  </conditionalFormatting>
  <hyperlinks>
    <hyperlink ref="D23:E23" location="Questions!A1" display="Return to Questions"/>
  </hyperlink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C6" sqref="C6"/>
    </sheetView>
  </sheetViews>
  <sheetFormatPr defaultColWidth="9.140625" defaultRowHeight="12.75"/>
  <cols>
    <col min="2" max="2" width="41.7109375" style="0" bestFit="1" customWidth="1"/>
    <col min="3" max="3" width="42.57421875" style="0" bestFit="1" customWidth="1"/>
  </cols>
  <sheetData>
    <row r="1" spans="2:9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2" spans="1:9" ht="12.75">
      <c r="A2">
        <v>1</v>
      </c>
      <c r="B2" t="s">
        <v>5</v>
      </c>
      <c r="C2" t="s">
        <v>39</v>
      </c>
      <c r="D2" t="s">
        <v>12</v>
      </c>
      <c r="E2" t="s">
        <v>16</v>
      </c>
      <c r="F2" t="s">
        <v>16</v>
      </c>
      <c r="G2" t="s">
        <v>16</v>
      </c>
      <c r="H2" t="s">
        <v>16</v>
      </c>
      <c r="I2" t="s">
        <v>16</v>
      </c>
    </row>
    <row r="3" spans="1:9" ht="12.75">
      <c r="A3">
        <v>2</v>
      </c>
      <c r="B3" t="s">
        <v>24</v>
      </c>
      <c r="C3" t="s">
        <v>8</v>
      </c>
      <c r="D3" t="s">
        <v>13</v>
      </c>
      <c r="E3" t="s">
        <v>17</v>
      </c>
      <c r="F3" t="s">
        <v>20</v>
      </c>
      <c r="G3" t="s">
        <v>20</v>
      </c>
      <c r="H3" t="s">
        <v>17</v>
      </c>
      <c r="I3" t="s">
        <v>17</v>
      </c>
    </row>
    <row r="4" spans="1:9" ht="12.75">
      <c r="A4">
        <v>3</v>
      </c>
      <c r="B4" t="s">
        <v>6</v>
      </c>
      <c r="C4" t="s">
        <v>10</v>
      </c>
      <c r="D4" t="s">
        <v>14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</row>
    <row r="9" spans="3:6" ht="47.25">
      <c r="C9" s="1" t="s">
        <v>25</v>
      </c>
      <c r="D9" s="2" t="s">
        <v>0</v>
      </c>
      <c r="E9" s="2" t="s">
        <v>1</v>
      </c>
      <c r="F9" s="2" t="s">
        <v>2</v>
      </c>
    </row>
    <row r="10" spans="2:6" ht="15">
      <c r="B10">
        <v>1</v>
      </c>
      <c r="C10" s="3" t="s">
        <v>3</v>
      </c>
      <c r="D10" s="7">
        <f>Questions!D13</f>
        <v>0</v>
      </c>
      <c r="E10" s="7">
        <f>Questions!E13</f>
        <v>0</v>
      </c>
      <c r="F10" s="7">
        <f>Questions!F13</f>
        <v>0</v>
      </c>
    </row>
    <row r="11" spans="2:6" ht="15">
      <c r="B11">
        <v>2</v>
      </c>
      <c r="C11" s="3" t="s">
        <v>7</v>
      </c>
      <c r="D11" s="7">
        <f>Questions!D14</f>
        <v>0</v>
      </c>
      <c r="E11" s="7">
        <f>Questions!E14</f>
        <v>0</v>
      </c>
      <c r="F11" s="7">
        <f>Questions!F14</f>
        <v>0</v>
      </c>
    </row>
    <row r="12" spans="2:6" ht="15">
      <c r="B12">
        <v>3</v>
      </c>
      <c r="C12" s="5" t="s">
        <v>11</v>
      </c>
      <c r="D12" s="7">
        <f>Questions!D15</f>
        <v>0</v>
      </c>
      <c r="E12" s="7">
        <f>Questions!E15</f>
        <v>0</v>
      </c>
      <c r="F12" s="7">
        <f>Questions!F15</f>
        <v>0</v>
      </c>
    </row>
    <row r="13" spans="2:6" ht="15">
      <c r="B13">
        <v>4</v>
      </c>
      <c r="C13" s="3" t="s">
        <v>15</v>
      </c>
      <c r="D13" s="7">
        <f>Questions!D16</f>
        <v>0</v>
      </c>
      <c r="E13" s="7">
        <f>Questions!E16</f>
        <v>0</v>
      </c>
      <c r="F13" s="7">
        <f>Questions!F16</f>
        <v>0</v>
      </c>
    </row>
    <row r="14" spans="2:6" ht="15">
      <c r="B14">
        <v>5</v>
      </c>
      <c r="C14" s="3" t="s">
        <v>19</v>
      </c>
      <c r="D14" s="7">
        <f>Questions!D17</f>
        <v>0</v>
      </c>
      <c r="E14" s="7">
        <f>Questions!E17</f>
        <v>0</v>
      </c>
      <c r="F14" s="7">
        <f>Questions!F17</f>
        <v>0</v>
      </c>
    </row>
    <row r="15" spans="2:6" ht="15">
      <c r="B15">
        <v>6</v>
      </c>
      <c r="C15" s="3" t="s">
        <v>21</v>
      </c>
      <c r="D15" s="7">
        <f>Questions!D18</f>
        <v>0</v>
      </c>
      <c r="E15" s="7">
        <f>Questions!E18</f>
        <v>0</v>
      </c>
      <c r="F15" s="7">
        <f>Questions!F18</f>
        <v>0</v>
      </c>
    </row>
    <row r="16" spans="2:6" ht="15">
      <c r="B16">
        <v>7</v>
      </c>
      <c r="C16" s="3" t="s">
        <v>22</v>
      </c>
      <c r="D16" s="7">
        <f>Questions!D19</f>
        <v>0</v>
      </c>
      <c r="E16" s="7">
        <f>Questions!E19</f>
        <v>0</v>
      </c>
      <c r="F16" s="7">
        <f>Questions!F19</f>
        <v>0</v>
      </c>
    </row>
    <row r="17" spans="2:6" ht="15">
      <c r="B17">
        <v>8</v>
      </c>
      <c r="C17" s="3" t="s">
        <v>23</v>
      </c>
      <c r="D17" s="7">
        <f>Questions!D20</f>
        <v>0</v>
      </c>
      <c r="E17" s="7">
        <f>Questions!E20</f>
        <v>0</v>
      </c>
      <c r="F17" s="7">
        <f>Questions!F20</f>
        <v>0</v>
      </c>
    </row>
    <row r="19" spans="3:6" ht="47.25">
      <c r="C19" s="1" t="s">
        <v>26</v>
      </c>
      <c r="D19" s="2" t="s">
        <v>0</v>
      </c>
      <c r="E19" s="2" t="s">
        <v>1</v>
      </c>
      <c r="F19" s="2" t="s">
        <v>2</v>
      </c>
    </row>
    <row r="20" spans="2:6" ht="15">
      <c r="B20">
        <v>1</v>
      </c>
      <c r="C20" s="3" t="s">
        <v>3</v>
      </c>
      <c r="D20" s="7">
        <v>2</v>
      </c>
      <c r="E20" s="7">
        <v>1</v>
      </c>
      <c r="F20" s="7">
        <v>3</v>
      </c>
    </row>
    <row r="21" spans="2:6" ht="15">
      <c r="B21">
        <v>2</v>
      </c>
      <c r="C21" s="3" t="s">
        <v>7</v>
      </c>
      <c r="D21" s="7">
        <v>2</v>
      </c>
      <c r="E21" s="7">
        <v>1</v>
      </c>
      <c r="F21" s="7">
        <v>3</v>
      </c>
    </row>
    <row r="22" spans="2:6" ht="15">
      <c r="B22">
        <v>3</v>
      </c>
      <c r="C22" s="5" t="s">
        <v>11</v>
      </c>
      <c r="D22" s="7">
        <v>1</v>
      </c>
      <c r="E22" s="7">
        <v>2</v>
      </c>
      <c r="F22" s="7">
        <v>3</v>
      </c>
    </row>
    <row r="23" spans="2:6" ht="15">
      <c r="B23">
        <v>4</v>
      </c>
      <c r="C23" s="3" t="s">
        <v>15</v>
      </c>
      <c r="D23" s="7">
        <v>1</v>
      </c>
      <c r="E23" s="7">
        <v>2</v>
      </c>
      <c r="F23" s="7">
        <v>3</v>
      </c>
    </row>
    <row r="24" spans="2:6" ht="15">
      <c r="B24">
        <v>5</v>
      </c>
      <c r="C24" s="3" t="s">
        <v>19</v>
      </c>
      <c r="D24" s="7">
        <v>1</v>
      </c>
      <c r="E24" s="7">
        <v>2</v>
      </c>
      <c r="F24" s="7">
        <v>3</v>
      </c>
    </row>
    <row r="25" spans="2:6" ht="15">
      <c r="B25">
        <v>6</v>
      </c>
      <c r="C25" s="3" t="s">
        <v>21</v>
      </c>
      <c r="D25" s="7">
        <v>3</v>
      </c>
      <c r="E25" s="7">
        <v>2</v>
      </c>
      <c r="F25" s="7">
        <v>1</v>
      </c>
    </row>
    <row r="26" spans="2:6" ht="15">
      <c r="B26">
        <v>7</v>
      </c>
      <c r="C26" s="3" t="s">
        <v>22</v>
      </c>
      <c r="D26" s="7">
        <v>1</v>
      </c>
      <c r="E26" s="7">
        <v>2</v>
      </c>
      <c r="F26" s="7">
        <v>3</v>
      </c>
    </row>
    <row r="27" spans="2:6" ht="15">
      <c r="B27">
        <v>8</v>
      </c>
      <c r="C27" s="3" t="s">
        <v>23</v>
      </c>
      <c r="D27" s="7">
        <v>3</v>
      </c>
      <c r="E27" s="7">
        <v>3</v>
      </c>
      <c r="F27" s="7">
        <v>1</v>
      </c>
    </row>
    <row r="29" spans="3:7" ht="47.25">
      <c r="C29" s="1" t="s">
        <v>27</v>
      </c>
      <c r="D29" s="2" t="s">
        <v>0</v>
      </c>
      <c r="E29" s="2" t="s">
        <v>1</v>
      </c>
      <c r="F29" s="2" t="s">
        <v>2</v>
      </c>
      <c r="G29" s="11" t="s">
        <v>30</v>
      </c>
    </row>
    <row r="30" spans="2:7" ht="15">
      <c r="B30">
        <v>1</v>
      </c>
      <c r="C30" s="3" t="s">
        <v>3</v>
      </c>
      <c r="D30" s="7">
        <f aca="true" t="shared" si="0" ref="D30:F35">IF(D10=D20,1,0)</f>
        <v>0</v>
      </c>
      <c r="E30" s="7">
        <f t="shared" si="0"/>
        <v>0</v>
      </c>
      <c r="F30" s="7">
        <f t="shared" si="0"/>
        <v>0</v>
      </c>
      <c r="G30" s="6">
        <f>D30*E30*F30</f>
        <v>0</v>
      </c>
    </row>
    <row r="31" spans="2:7" ht="15">
      <c r="B31">
        <v>2</v>
      </c>
      <c r="C31" s="3" t="s">
        <v>7</v>
      </c>
      <c r="D31" s="7">
        <f t="shared" si="0"/>
        <v>0</v>
      </c>
      <c r="E31" s="7">
        <f t="shared" si="0"/>
        <v>0</v>
      </c>
      <c r="F31" s="7">
        <f t="shared" si="0"/>
        <v>0</v>
      </c>
      <c r="G31" s="6">
        <f aca="true" t="shared" si="1" ref="G31:G37">D31*E31*F31</f>
        <v>0</v>
      </c>
    </row>
    <row r="32" spans="2:7" ht="15">
      <c r="B32">
        <v>3</v>
      </c>
      <c r="C32" s="5" t="s">
        <v>11</v>
      </c>
      <c r="D32" s="7">
        <f t="shared" si="0"/>
        <v>0</v>
      </c>
      <c r="E32" s="7">
        <f t="shared" si="0"/>
        <v>0</v>
      </c>
      <c r="F32" s="7">
        <f t="shared" si="0"/>
        <v>0</v>
      </c>
      <c r="G32" s="6">
        <f t="shared" si="1"/>
        <v>0</v>
      </c>
    </row>
    <row r="33" spans="2:7" ht="15">
      <c r="B33">
        <v>4</v>
      </c>
      <c r="C33" s="3" t="s">
        <v>15</v>
      </c>
      <c r="D33" s="7">
        <f t="shared" si="0"/>
        <v>0</v>
      </c>
      <c r="E33" s="7">
        <f t="shared" si="0"/>
        <v>0</v>
      </c>
      <c r="F33" s="7">
        <f t="shared" si="0"/>
        <v>0</v>
      </c>
      <c r="G33" s="6">
        <f t="shared" si="1"/>
        <v>0</v>
      </c>
    </row>
    <row r="34" spans="2:7" ht="15">
      <c r="B34">
        <v>5</v>
      </c>
      <c r="C34" s="3" t="s">
        <v>19</v>
      </c>
      <c r="D34" s="7">
        <f t="shared" si="0"/>
        <v>0</v>
      </c>
      <c r="E34" s="7">
        <f t="shared" si="0"/>
        <v>0</v>
      </c>
      <c r="F34" s="7">
        <f t="shared" si="0"/>
        <v>0</v>
      </c>
      <c r="G34" s="6">
        <f t="shared" si="1"/>
        <v>0</v>
      </c>
    </row>
    <row r="35" spans="2:7" ht="15">
      <c r="B35">
        <v>6</v>
      </c>
      <c r="C35" s="3" t="s">
        <v>21</v>
      </c>
      <c r="D35" s="7">
        <f t="shared" si="0"/>
        <v>0</v>
      </c>
      <c r="E35" s="7">
        <f t="shared" si="0"/>
        <v>0</v>
      </c>
      <c r="F35" s="7">
        <f t="shared" si="0"/>
        <v>0</v>
      </c>
      <c r="G35" s="6">
        <f t="shared" si="1"/>
        <v>0</v>
      </c>
    </row>
    <row r="36" spans="2:7" ht="15">
      <c r="B36">
        <v>7</v>
      </c>
      <c r="C36" s="3" t="s">
        <v>22</v>
      </c>
      <c r="D36" s="7">
        <f aca="true" t="shared" si="2" ref="D36:F37">IF(D16=D26,1,0)</f>
        <v>0</v>
      </c>
      <c r="E36" s="7">
        <f t="shared" si="2"/>
        <v>0</v>
      </c>
      <c r="F36" s="7">
        <f t="shared" si="2"/>
        <v>0</v>
      </c>
      <c r="G36" s="6">
        <f t="shared" si="1"/>
        <v>0</v>
      </c>
    </row>
    <row r="37" spans="2:7" ht="15.75" thickBot="1">
      <c r="B37">
        <v>8</v>
      </c>
      <c r="C37" s="3" t="s">
        <v>23</v>
      </c>
      <c r="D37" s="7">
        <f t="shared" si="2"/>
        <v>0</v>
      </c>
      <c r="E37" s="7">
        <f t="shared" si="2"/>
        <v>0</v>
      </c>
      <c r="F37" s="13">
        <f t="shared" si="2"/>
        <v>0</v>
      </c>
      <c r="G37" s="14">
        <f t="shared" si="1"/>
        <v>0</v>
      </c>
    </row>
    <row r="38" spans="6:7" ht="13.5" thickBot="1">
      <c r="F38" s="15" t="s">
        <v>35</v>
      </c>
      <c r="G38" s="16">
        <f>SUM(G30:G37)</f>
        <v>0</v>
      </c>
    </row>
    <row r="39" spans="3:4" ht="15">
      <c r="C39" s="8" t="s">
        <v>28</v>
      </c>
      <c r="D39" s="9">
        <f>SUM(D30:F37)</f>
        <v>0</v>
      </c>
    </row>
    <row r="40" spans="3:4" ht="15">
      <c r="C40" s="8" t="s">
        <v>29</v>
      </c>
      <c r="D40" s="10">
        <f>(D39/24)*100</f>
        <v>0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2007-06-01T14:54:53Z</cp:lastPrinted>
  <dcterms:created xsi:type="dcterms:W3CDTF">2007-06-01T13:47:33Z</dcterms:created>
  <dcterms:modified xsi:type="dcterms:W3CDTF">2009-09-24T09:45:41Z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